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494417e71c84ebc/Desktop/AUDIT/"/>
    </mc:Choice>
  </mc:AlternateContent>
  <xr:revisionPtr revIDLastSave="0" documentId="8_{44E5D01F-380E-4443-8100-51C25F2EA4FF}" xr6:coauthVersionLast="47" xr6:coauthVersionMax="47" xr10:uidLastSave="{00000000-0000-0000-0000-000000000000}"/>
  <bookViews>
    <workbookView xWindow="720" yWindow="720" windowWidth="18190" windowHeight="11250" xr2:uid="{63042AE8-E1CD-4675-8D5F-729F1A01F0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H52" i="1"/>
  <c r="I52" i="1" s="1"/>
  <c r="G52" i="1"/>
  <c r="G51" i="1"/>
  <c r="G50" i="1"/>
  <c r="E48" i="1"/>
  <c r="G47" i="1"/>
  <c r="G46" i="1"/>
  <c r="H47" i="1" s="1"/>
  <c r="I47" i="1" s="1"/>
  <c r="E44" i="1"/>
  <c r="G43" i="1"/>
  <c r="H43" i="1" s="1"/>
  <c r="I43" i="1" s="1"/>
  <c r="E41" i="1"/>
  <c r="H40" i="1"/>
  <c r="I40" i="1" s="1"/>
  <c r="G40" i="1"/>
  <c r="G39" i="1"/>
  <c r="G38" i="1"/>
  <c r="G37" i="1"/>
  <c r="E35" i="1"/>
  <c r="G34" i="1"/>
  <c r="G33" i="1"/>
  <c r="H34" i="1" s="1"/>
  <c r="G32" i="1"/>
  <c r="E29" i="1"/>
  <c r="E55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H28" i="1" s="1"/>
  <c r="G6" i="1"/>
  <c r="G5" i="1"/>
  <c r="G4" i="1"/>
  <c r="G3" i="1"/>
  <c r="G2" i="1"/>
  <c r="H6" i="1" s="1"/>
</calcChain>
</file>

<file path=xl/sharedStrings.xml><?xml version="1.0" encoding="utf-8"?>
<sst xmlns="http://schemas.openxmlformats.org/spreadsheetml/2006/main" count="93" uniqueCount="39">
  <si>
    <t>WH Invoice #</t>
  </si>
  <si>
    <t>SP Invoice Date</t>
  </si>
  <si>
    <t>Quantity</t>
  </si>
  <si>
    <t>Cost/Item</t>
  </si>
  <si>
    <t>Total Cost</t>
  </si>
  <si>
    <t>Base</t>
  </si>
  <si>
    <t>With Tax</t>
  </si>
  <si>
    <t>Door</t>
  </si>
  <si>
    <t>Primary BR</t>
  </si>
  <si>
    <t>Office</t>
  </si>
  <si>
    <t>Art Studio</t>
  </si>
  <si>
    <t>Kitchen</t>
  </si>
  <si>
    <t>3rd Floor</t>
  </si>
  <si>
    <t>Window</t>
  </si>
  <si>
    <t>22 x 91 eyebrow</t>
  </si>
  <si>
    <t>36 x 72</t>
  </si>
  <si>
    <t>48 x 56</t>
  </si>
  <si>
    <t>36 x 54</t>
  </si>
  <si>
    <t>37 x 54</t>
  </si>
  <si>
    <t>38 x 54</t>
  </si>
  <si>
    <t>35 x 78 with eyebrow</t>
  </si>
  <si>
    <t>32 x 72</t>
  </si>
  <si>
    <t>32 x 60</t>
  </si>
  <si>
    <t>24 x 54</t>
  </si>
  <si>
    <t>32 x 38</t>
  </si>
  <si>
    <t>24 x 48</t>
  </si>
  <si>
    <t>Window Count</t>
  </si>
  <si>
    <t>Seals</t>
  </si>
  <si>
    <t>5'4 x6'8' Transom</t>
  </si>
  <si>
    <t>35.5x15.5</t>
  </si>
  <si>
    <t>47.5 x 15.5</t>
  </si>
  <si>
    <t>Origin Trifold</t>
  </si>
  <si>
    <t>22 x 112 eyebrow above</t>
  </si>
  <si>
    <t>35.5 x 17 eyebrow</t>
  </si>
  <si>
    <t>31.5 x 25 eyebrow</t>
  </si>
  <si>
    <t>47.25 x 64 arch</t>
  </si>
  <si>
    <t>71.5 x 35.5 eyebrow</t>
  </si>
  <si>
    <t>71 x 71.5 twin caement</t>
  </si>
  <si>
    <t>Total Window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</si>
</sst>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2" fontId="0" fillId="0" borderId="0" xfId="1" applyNumberFormat="1" applyFont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1CCD-D42A-4D2F-A0A1-C0D8371F01C8}">
  <dimension ref="A1:I55"/>
  <sheetViews>
    <sheetView tabSelected="1" workbookViewId="0">
      <selection activeCell="J7" sqref="J7"/>
    </sheetView>
  </sheetViews>
  <sheetFormatPr defaultRowHeight="14.75" x14ac:dyDescent="0.75"/>
  <cols>
    <col min="1" max="1" width="11" bestFit="1" customWidth="1"/>
    <col min="2" max="2" width="13" bestFit="1" customWidth="1"/>
    <col min="3" max="3" width="7.1328125" bestFit="1" customWidth="1"/>
    <col min="4" max="4" width="19.54296875" bestFit="1" customWidth="1"/>
    <col min="5" max="5" width="7.40625" bestFit="1" customWidth="1"/>
    <col min="6" max="9" width="10.86328125" bestFit="1" customWidth="1"/>
  </cols>
  <sheetData>
    <row r="1" spans="1:9" x14ac:dyDescent="0.75">
      <c r="A1" t="s">
        <v>0</v>
      </c>
      <c r="B1" t="s">
        <v>1</v>
      </c>
      <c r="E1" t="s">
        <v>2</v>
      </c>
      <c r="F1" s="1" t="s">
        <v>3</v>
      </c>
      <c r="G1" s="1" t="s">
        <v>4</v>
      </c>
      <c r="H1" t="s">
        <v>5</v>
      </c>
      <c r="I1" s="1" t="s">
        <v>6</v>
      </c>
    </row>
    <row r="2" spans="1:9" x14ac:dyDescent="0.75">
      <c r="A2">
        <v>3047.08</v>
      </c>
      <c r="B2" s="2">
        <v>44763</v>
      </c>
      <c r="C2" t="s">
        <v>7</v>
      </c>
      <c r="D2" t="s">
        <v>8</v>
      </c>
      <c r="E2">
        <v>1</v>
      </c>
      <c r="F2" s="1">
        <v>865.19</v>
      </c>
      <c r="G2" s="1">
        <f>E2*F2</f>
        <v>865.19</v>
      </c>
      <c r="I2" s="1"/>
    </row>
    <row r="3" spans="1:9" x14ac:dyDescent="0.75">
      <c r="A3">
        <v>3047.08</v>
      </c>
      <c r="B3" s="2">
        <v>44763</v>
      </c>
      <c r="C3" t="s">
        <v>7</v>
      </c>
      <c r="D3" t="s">
        <v>9</v>
      </c>
      <c r="E3">
        <v>1</v>
      </c>
      <c r="F3" s="1">
        <v>865.19</v>
      </c>
      <c r="G3" s="1">
        <f>E3*F3</f>
        <v>865.19</v>
      </c>
      <c r="I3" s="1"/>
    </row>
    <row r="4" spans="1:9" x14ac:dyDescent="0.75">
      <c r="A4">
        <v>3047.08</v>
      </c>
      <c r="B4" s="2">
        <v>44764</v>
      </c>
      <c r="C4" t="s">
        <v>7</v>
      </c>
      <c r="D4" t="s">
        <v>10</v>
      </c>
      <c r="E4">
        <v>1</v>
      </c>
      <c r="F4" s="1">
        <v>865.19</v>
      </c>
      <c r="G4" s="1">
        <f t="shared" ref="G4:G28" si="0">E4*F4</f>
        <v>865.19</v>
      </c>
      <c r="I4" s="1"/>
    </row>
    <row r="5" spans="1:9" x14ac:dyDescent="0.75">
      <c r="A5">
        <v>3047.08</v>
      </c>
      <c r="B5" s="2">
        <v>44764</v>
      </c>
      <c r="C5" t="s">
        <v>7</v>
      </c>
      <c r="D5" t="s">
        <v>11</v>
      </c>
      <c r="E5">
        <v>1</v>
      </c>
      <c r="F5" s="1">
        <v>1736.65</v>
      </c>
      <c r="G5" s="1">
        <f t="shared" si="0"/>
        <v>1736.65</v>
      </c>
      <c r="I5" s="1"/>
    </row>
    <row r="6" spans="1:9" x14ac:dyDescent="0.75">
      <c r="A6">
        <v>3047.08</v>
      </c>
      <c r="B6" s="2">
        <v>44764</v>
      </c>
      <c r="C6" t="s">
        <v>7</v>
      </c>
      <c r="D6" t="s">
        <v>12</v>
      </c>
      <c r="E6">
        <v>1</v>
      </c>
      <c r="F6" s="1">
        <v>1736.65</v>
      </c>
      <c r="G6" s="1">
        <f t="shared" si="0"/>
        <v>1736.65</v>
      </c>
      <c r="H6" s="3">
        <f>SUM(G2:G6)</f>
        <v>6068.8700000000008</v>
      </c>
      <c r="I6" s="1">
        <v>6478.52</v>
      </c>
    </row>
    <row r="7" spans="1:9" x14ac:dyDescent="0.75">
      <c r="A7">
        <v>3047.08</v>
      </c>
      <c r="B7" s="2">
        <v>44764</v>
      </c>
      <c r="C7" t="s">
        <v>13</v>
      </c>
      <c r="D7" t="s">
        <v>14</v>
      </c>
      <c r="E7">
        <v>3</v>
      </c>
      <c r="F7" s="1">
        <v>912.83</v>
      </c>
      <c r="G7" s="1">
        <f t="shared" si="0"/>
        <v>2738.4900000000002</v>
      </c>
      <c r="I7" s="1"/>
    </row>
    <row r="8" spans="1:9" x14ac:dyDescent="0.75">
      <c r="A8">
        <v>3047.08</v>
      </c>
      <c r="B8" s="2">
        <v>44764</v>
      </c>
      <c r="C8" t="s">
        <v>13</v>
      </c>
      <c r="D8" t="s">
        <v>15</v>
      </c>
      <c r="E8">
        <v>1</v>
      </c>
      <c r="F8" s="1">
        <v>730.3</v>
      </c>
      <c r="G8" s="1">
        <f t="shared" si="0"/>
        <v>730.3</v>
      </c>
      <c r="I8" s="1"/>
    </row>
    <row r="9" spans="1:9" x14ac:dyDescent="0.75">
      <c r="A9">
        <v>3047.08</v>
      </c>
      <c r="B9" s="2">
        <v>44764</v>
      </c>
      <c r="C9" t="s">
        <v>13</v>
      </c>
      <c r="D9" t="s">
        <v>15</v>
      </c>
      <c r="E9">
        <v>1</v>
      </c>
      <c r="F9" s="1">
        <v>730.3</v>
      </c>
      <c r="G9" s="1">
        <f t="shared" si="0"/>
        <v>730.3</v>
      </c>
      <c r="I9" s="1"/>
    </row>
    <row r="10" spans="1:9" x14ac:dyDescent="0.75">
      <c r="A10">
        <v>3047.08</v>
      </c>
      <c r="B10" s="2">
        <v>44764</v>
      </c>
      <c r="C10" t="s">
        <v>13</v>
      </c>
      <c r="D10" t="s">
        <v>15</v>
      </c>
      <c r="E10">
        <v>1</v>
      </c>
      <c r="F10" s="1">
        <v>1456.84</v>
      </c>
      <c r="G10" s="1">
        <f t="shared" si="0"/>
        <v>1456.84</v>
      </c>
      <c r="I10" s="1"/>
    </row>
    <row r="11" spans="1:9" x14ac:dyDescent="0.75">
      <c r="A11">
        <v>3047.08</v>
      </c>
      <c r="B11" s="2">
        <v>44764</v>
      </c>
      <c r="C11" t="s">
        <v>13</v>
      </c>
      <c r="D11" t="s">
        <v>15</v>
      </c>
      <c r="E11">
        <v>1</v>
      </c>
      <c r="F11" s="1">
        <v>730.3</v>
      </c>
      <c r="G11" s="1">
        <f t="shared" si="0"/>
        <v>730.3</v>
      </c>
      <c r="I11" s="1"/>
    </row>
    <row r="12" spans="1:9" x14ac:dyDescent="0.75">
      <c r="A12">
        <v>3047.08</v>
      </c>
      <c r="B12" s="2">
        <v>44764</v>
      </c>
      <c r="C12" t="s">
        <v>13</v>
      </c>
      <c r="D12" t="s">
        <v>15</v>
      </c>
      <c r="E12">
        <v>1</v>
      </c>
      <c r="F12" s="1">
        <v>730.3</v>
      </c>
      <c r="G12" s="1">
        <f t="shared" si="0"/>
        <v>730.3</v>
      </c>
      <c r="I12" s="1"/>
    </row>
    <row r="13" spans="1:9" x14ac:dyDescent="0.75">
      <c r="A13">
        <v>3047.08</v>
      </c>
      <c r="B13" s="2">
        <v>44764</v>
      </c>
      <c r="C13" t="s">
        <v>13</v>
      </c>
      <c r="D13" t="s">
        <v>15</v>
      </c>
      <c r="E13">
        <v>1</v>
      </c>
      <c r="F13" s="1">
        <v>842.4</v>
      </c>
      <c r="G13" s="1">
        <f t="shared" si="0"/>
        <v>842.4</v>
      </c>
      <c r="I13" s="1"/>
    </row>
    <row r="14" spans="1:9" x14ac:dyDescent="0.75">
      <c r="A14">
        <v>3047.08</v>
      </c>
      <c r="B14" s="2">
        <v>44764</v>
      </c>
      <c r="C14" t="s">
        <v>13</v>
      </c>
      <c r="D14" t="s">
        <v>16</v>
      </c>
      <c r="E14">
        <v>1</v>
      </c>
      <c r="F14" s="1">
        <v>1538.26</v>
      </c>
      <c r="G14" s="1">
        <f t="shared" si="0"/>
        <v>1538.26</v>
      </c>
      <c r="I14" s="1"/>
    </row>
    <row r="15" spans="1:9" x14ac:dyDescent="0.75">
      <c r="A15">
        <v>3047.08</v>
      </c>
      <c r="B15" s="2">
        <v>44764</v>
      </c>
      <c r="C15" t="s">
        <v>13</v>
      </c>
      <c r="D15" t="s">
        <v>17</v>
      </c>
      <c r="E15">
        <v>1</v>
      </c>
      <c r="F15" s="1">
        <v>641.6</v>
      </c>
      <c r="G15" s="1">
        <f t="shared" si="0"/>
        <v>641.6</v>
      </c>
      <c r="I15" s="1"/>
    </row>
    <row r="16" spans="1:9" x14ac:dyDescent="0.75">
      <c r="A16">
        <v>3047.08</v>
      </c>
      <c r="B16" s="2">
        <v>44764</v>
      </c>
      <c r="C16" t="s">
        <v>13</v>
      </c>
      <c r="D16" t="s">
        <v>17</v>
      </c>
      <c r="E16">
        <v>1</v>
      </c>
      <c r="F16" s="1">
        <v>641.6</v>
      </c>
      <c r="G16" s="1">
        <f t="shared" si="0"/>
        <v>641.6</v>
      </c>
      <c r="I16" s="1"/>
    </row>
    <row r="17" spans="1:9" x14ac:dyDescent="0.75">
      <c r="A17">
        <v>3047.08</v>
      </c>
      <c r="B17" s="2">
        <v>44764</v>
      </c>
      <c r="C17" t="s">
        <v>13</v>
      </c>
      <c r="D17" t="s">
        <v>18</v>
      </c>
      <c r="E17">
        <v>1</v>
      </c>
      <c r="F17" s="1">
        <v>641.6</v>
      </c>
      <c r="G17" s="1">
        <f t="shared" si="0"/>
        <v>641.6</v>
      </c>
      <c r="I17" s="1"/>
    </row>
    <row r="18" spans="1:9" x14ac:dyDescent="0.75">
      <c r="A18">
        <v>3047.08</v>
      </c>
      <c r="B18" s="2">
        <v>44764</v>
      </c>
      <c r="C18" t="s">
        <v>13</v>
      </c>
      <c r="D18" t="s">
        <v>19</v>
      </c>
      <c r="E18">
        <v>1</v>
      </c>
      <c r="F18" s="1">
        <v>641.6</v>
      </c>
      <c r="G18" s="1">
        <f t="shared" si="0"/>
        <v>641.6</v>
      </c>
      <c r="I18" s="1"/>
    </row>
    <row r="19" spans="1:9" x14ac:dyDescent="0.75">
      <c r="A19">
        <v>3047.08</v>
      </c>
      <c r="B19" s="2">
        <v>44764</v>
      </c>
      <c r="C19" t="s">
        <v>13</v>
      </c>
      <c r="D19" t="s">
        <v>20</v>
      </c>
      <c r="E19">
        <v>3</v>
      </c>
      <c r="F19" s="1">
        <v>1157.02</v>
      </c>
      <c r="G19" s="1">
        <f t="shared" si="0"/>
        <v>3471.06</v>
      </c>
      <c r="I19" s="1"/>
    </row>
    <row r="20" spans="1:9" x14ac:dyDescent="0.75">
      <c r="A20">
        <v>3047.08</v>
      </c>
      <c r="B20" s="2">
        <v>44764</v>
      </c>
      <c r="C20" t="s">
        <v>13</v>
      </c>
      <c r="D20" t="s">
        <v>15</v>
      </c>
      <c r="E20">
        <v>1</v>
      </c>
      <c r="F20" s="1">
        <v>730.3</v>
      </c>
      <c r="G20" s="1">
        <f t="shared" si="0"/>
        <v>730.3</v>
      </c>
      <c r="I20" s="1"/>
    </row>
    <row r="21" spans="1:9" x14ac:dyDescent="0.75">
      <c r="A21">
        <v>3047.08</v>
      </c>
      <c r="B21" s="2">
        <v>44764</v>
      </c>
      <c r="C21" t="s">
        <v>13</v>
      </c>
      <c r="D21" t="s">
        <v>21</v>
      </c>
      <c r="E21">
        <v>1</v>
      </c>
      <c r="F21" s="1">
        <v>2045.64</v>
      </c>
      <c r="G21" s="1">
        <f t="shared" si="0"/>
        <v>2045.64</v>
      </c>
      <c r="I21" s="1"/>
    </row>
    <row r="22" spans="1:9" x14ac:dyDescent="0.75">
      <c r="A22">
        <v>3047.08</v>
      </c>
      <c r="B22" s="2">
        <v>44764</v>
      </c>
      <c r="C22" t="s">
        <v>13</v>
      </c>
      <c r="D22" t="s">
        <v>22</v>
      </c>
      <c r="E22">
        <v>2</v>
      </c>
      <c r="F22" s="1">
        <v>648.33000000000004</v>
      </c>
      <c r="G22" s="1">
        <f t="shared" si="0"/>
        <v>1296.6600000000001</v>
      </c>
      <c r="I22" s="1"/>
    </row>
    <row r="23" spans="1:9" x14ac:dyDescent="0.75">
      <c r="A23">
        <v>3047.08</v>
      </c>
      <c r="B23" s="2">
        <v>44764</v>
      </c>
      <c r="C23" t="s">
        <v>13</v>
      </c>
      <c r="D23" t="s">
        <v>22</v>
      </c>
      <c r="E23">
        <v>2</v>
      </c>
      <c r="F23" s="1">
        <v>648.33000000000004</v>
      </c>
      <c r="G23" s="1">
        <f t="shared" si="0"/>
        <v>1296.6600000000001</v>
      </c>
      <c r="I23" s="1"/>
    </row>
    <row r="24" spans="1:9" x14ac:dyDescent="0.75">
      <c r="A24">
        <v>3047.08</v>
      </c>
      <c r="B24" s="2">
        <v>44764</v>
      </c>
      <c r="C24" t="s">
        <v>13</v>
      </c>
      <c r="D24" t="s">
        <v>23</v>
      </c>
      <c r="E24">
        <v>1</v>
      </c>
      <c r="F24" s="1">
        <v>1118.0899999999999</v>
      </c>
      <c r="G24" s="1">
        <f t="shared" si="0"/>
        <v>1118.0899999999999</v>
      </c>
      <c r="I24" s="1"/>
    </row>
    <row r="25" spans="1:9" x14ac:dyDescent="0.75">
      <c r="A25">
        <v>3047.08</v>
      </c>
      <c r="B25" s="2">
        <v>44764</v>
      </c>
      <c r="C25" t="s">
        <v>13</v>
      </c>
      <c r="D25" t="s">
        <v>21</v>
      </c>
      <c r="E25">
        <v>1</v>
      </c>
      <c r="F25" s="1">
        <v>2045.64</v>
      </c>
      <c r="G25" s="1">
        <f t="shared" si="0"/>
        <v>2045.64</v>
      </c>
      <c r="I25" s="1"/>
    </row>
    <row r="26" spans="1:9" x14ac:dyDescent="0.75">
      <c r="A26">
        <v>3047.08</v>
      </c>
      <c r="B26" s="2">
        <v>44764</v>
      </c>
      <c r="C26" t="s">
        <v>13</v>
      </c>
      <c r="D26" t="s">
        <v>21</v>
      </c>
      <c r="E26">
        <v>1</v>
      </c>
      <c r="F26" s="1">
        <v>705.89</v>
      </c>
      <c r="G26" s="1">
        <f t="shared" si="0"/>
        <v>705.89</v>
      </c>
      <c r="I26" s="1"/>
    </row>
    <row r="27" spans="1:9" x14ac:dyDescent="0.75">
      <c r="A27">
        <v>3047.08</v>
      </c>
      <c r="B27" s="2">
        <v>44764</v>
      </c>
      <c r="C27" t="s">
        <v>13</v>
      </c>
      <c r="D27" t="s">
        <v>24</v>
      </c>
      <c r="E27">
        <v>1</v>
      </c>
      <c r="F27" s="1">
        <v>675.11</v>
      </c>
      <c r="G27" s="1">
        <f t="shared" si="0"/>
        <v>675.11</v>
      </c>
      <c r="I27" s="1"/>
    </row>
    <row r="28" spans="1:9" x14ac:dyDescent="0.75">
      <c r="A28">
        <v>3047.08</v>
      </c>
      <c r="B28" s="2">
        <v>44764</v>
      </c>
      <c r="C28" t="s">
        <v>13</v>
      </c>
      <c r="D28" t="s">
        <v>25</v>
      </c>
      <c r="E28">
        <v>1</v>
      </c>
      <c r="F28" s="1">
        <v>1063.78</v>
      </c>
      <c r="G28" s="1">
        <f t="shared" si="0"/>
        <v>1063.78</v>
      </c>
      <c r="H28" s="3">
        <f>SUM(G7:G28)</f>
        <v>26512.42</v>
      </c>
      <c r="I28" s="1">
        <v>28302.01</v>
      </c>
    </row>
    <row r="29" spans="1:9" x14ac:dyDescent="0.75">
      <c r="D29" t="s">
        <v>26</v>
      </c>
      <c r="E29" s="4">
        <f>SUM(E7:E28)</f>
        <v>28</v>
      </c>
      <c r="F29" s="1"/>
      <c r="G29" s="1"/>
      <c r="I29" s="1"/>
    </row>
    <row r="30" spans="1:9" x14ac:dyDescent="0.75">
      <c r="C30" t="s">
        <v>27</v>
      </c>
      <c r="F30" s="1"/>
      <c r="G30" s="1"/>
      <c r="I30" s="1"/>
    </row>
    <row r="31" spans="1:9" x14ac:dyDescent="0.75">
      <c r="F31" s="1"/>
      <c r="G31" s="1"/>
      <c r="I31" s="1"/>
    </row>
    <row r="32" spans="1:9" x14ac:dyDescent="0.75">
      <c r="A32">
        <v>3047.09</v>
      </c>
      <c r="B32" s="2">
        <v>44782</v>
      </c>
      <c r="C32" t="s">
        <v>7</v>
      </c>
      <c r="D32" t="s">
        <v>28</v>
      </c>
      <c r="E32">
        <v>1</v>
      </c>
      <c r="F32" s="1">
        <v>2860.08</v>
      </c>
      <c r="G32" s="1">
        <f t="shared" ref="G32:G43" si="1">E32*F32</f>
        <v>2860.08</v>
      </c>
      <c r="I32" s="1"/>
    </row>
    <row r="33" spans="1:9" x14ac:dyDescent="0.75">
      <c r="A33">
        <v>3047.09</v>
      </c>
      <c r="B33" s="2">
        <v>44782</v>
      </c>
      <c r="C33" t="s">
        <v>13</v>
      </c>
      <c r="D33" t="s">
        <v>29</v>
      </c>
      <c r="E33">
        <v>1</v>
      </c>
      <c r="F33" s="1">
        <v>320.14999999999998</v>
      </c>
      <c r="G33" s="1">
        <f t="shared" si="1"/>
        <v>320.14999999999998</v>
      </c>
      <c r="I33" s="1"/>
    </row>
    <row r="34" spans="1:9" x14ac:dyDescent="0.75">
      <c r="A34">
        <v>3047.09</v>
      </c>
      <c r="B34" s="2">
        <v>44782</v>
      </c>
      <c r="C34" t="s">
        <v>13</v>
      </c>
      <c r="D34" t="s">
        <v>30</v>
      </c>
      <c r="E34">
        <v>1</v>
      </c>
      <c r="F34" s="1">
        <v>374.22</v>
      </c>
      <c r="G34" s="1">
        <f t="shared" si="1"/>
        <v>374.22</v>
      </c>
      <c r="H34" s="3">
        <f>SUM(G33:G34)</f>
        <v>694.37</v>
      </c>
      <c r="I34" s="1">
        <v>741.24</v>
      </c>
    </row>
    <row r="35" spans="1:9" x14ac:dyDescent="0.75">
      <c r="D35" t="s">
        <v>26</v>
      </c>
      <c r="E35" s="4">
        <f>SUM(E33:E34)</f>
        <v>2</v>
      </c>
      <c r="F35" s="1"/>
      <c r="G35" s="1"/>
      <c r="I35" s="1"/>
    </row>
    <row r="36" spans="1:9" x14ac:dyDescent="0.75">
      <c r="F36" s="1"/>
      <c r="G36" s="1"/>
      <c r="I36" s="1"/>
    </row>
    <row r="37" spans="1:9" x14ac:dyDescent="0.75">
      <c r="A37">
        <v>3047.11</v>
      </c>
      <c r="B37" s="2">
        <v>44965</v>
      </c>
      <c r="C37" t="s">
        <v>7</v>
      </c>
      <c r="D37" t="s">
        <v>31</v>
      </c>
      <c r="E37">
        <v>1</v>
      </c>
      <c r="F37" s="1">
        <v>10400</v>
      </c>
      <c r="G37" s="1">
        <f t="shared" si="1"/>
        <v>10400</v>
      </c>
      <c r="I37" s="1"/>
    </row>
    <row r="38" spans="1:9" x14ac:dyDescent="0.75">
      <c r="A38">
        <v>3047.11</v>
      </c>
      <c r="C38" t="s">
        <v>13</v>
      </c>
      <c r="D38" t="s">
        <v>32</v>
      </c>
      <c r="E38">
        <v>3</v>
      </c>
      <c r="F38" s="1">
        <v>1162.71</v>
      </c>
      <c r="G38" s="1">
        <f t="shared" si="1"/>
        <v>3488.13</v>
      </c>
      <c r="I38" s="1"/>
    </row>
    <row r="39" spans="1:9" x14ac:dyDescent="0.75">
      <c r="A39">
        <v>3047.11</v>
      </c>
      <c r="C39" t="s">
        <v>13</v>
      </c>
      <c r="D39" t="s">
        <v>21</v>
      </c>
      <c r="E39">
        <v>2</v>
      </c>
      <c r="F39" s="1">
        <v>769.43</v>
      </c>
      <c r="G39" s="1">
        <f t="shared" si="1"/>
        <v>1538.86</v>
      </c>
      <c r="I39" s="1"/>
    </row>
    <row r="40" spans="1:9" x14ac:dyDescent="0.75">
      <c r="A40">
        <v>3047.11</v>
      </c>
      <c r="C40" t="s">
        <v>13</v>
      </c>
      <c r="D40" t="s">
        <v>21</v>
      </c>
      <c r="E40">
        <v>2</v>
      </c>
      <c r="F40" s="1">
        <v>769.43</v>
      </c>
      <c r="G40" s="1">
        <f t="shared" si="1"/>
        <v>1538.86</v>
      </c>
      <c r="H40" s="3">
        <f>SUM(G38:G40)</f>
        <v>6565.8499999999995</v>
      </c>
      <c r="I40" s="1">
        <f>H40*1.0675</f>
        <v>7009.0448749999987</v>
      </c>
    </row>
    <row r="41" spans="1:9" x14ac:dyDescent="0.75">
      <c r="D41" t="s">
        <v>26</v>
      </c>
      <c r="E41" s="4">
        <f>SUM(E38:E40)</f>
        <v>7</v>
      </c>
      <c r="F41" s="1"/>
      <c r="G41" s="1"/>
      <c r="I41" s="1"/>
    </row>
    <row r="42" spans="1:9" x14ac:dyDescent="0.75">
      <c r="F42" s="1"/>
      <c r="G42" s="1"/>
      <c r="I42" s="1"/>
    </row>
    <row r="43" spans="1:9" x14ac:dyDescent="0.75">
      <c r="A43">
        <v>3047.15</v>
      </c>
      <c r="B43" s="2">
        <v>45119</v>
      </c>
      <c r="C43" t="s">
        <v>13</v>
      </c>
      <c r="D43" t="s">
        <v>14</v>
      </c>
      <c r="E43">
        <v>-3</v>
      </c>
      <c r="F43" s="1">
        <v>912.83</v>
      </c>
      <c r="G43" s="1">
        <f t="shared" si="1"/>
        <v>-2738.4900000000002</v>
      </c>
      <c r="H43" s="3">
        <f>G43</f>
        <v>-2738.4900000000002</v>
      </c>
      <c r="I43" s="1">
        <f>H43*1.0675</f>
        <v>-2923.3380750000001</v>
      </c>
    </row>
    <row r="44" spans="1:9" x14ac:dyDescent="0.75">
      <c r="D44" t="s">
        <v>26</v>
      </c>
      <c r="E44" s="4">
        <f>SUM(E43)</f>
        <v>-3</v>
      </c>
      <c r="F44" s="1"/>
      <c r="G44" s="1"/>
      <c r="I44" s="1"/>
    </row>
    <row r="45" spans="1:9" x14ac:dyDescent="0.75">
      <c r="F45" s="1"/>
      <c r="G45" s="1"/>
      <c r="I45" s="1"/>
    </row>
    <row r="46" spans="1:9" x14ac:dyDescent="0.75">
      <c r="A46">
        <v>3047.18</v>
      </c>
      <c r="B46" s="2">
        <v>45175</v>
      </c>
      <c r="C46" t="s">
        <v>13</v>
      </c>
      <c r="D46" t="s">
        <v>33</v>
      </c>
      <c r="E46">
        <v>4</v>
      </c>
      <c r="F46" s="1">
        <v>591.27</v>
      </c>
      <c r="G46" s="1">
        <f t="shared" ref="G46:G52" si="2">E46*F46</f>
        <v>2365.08</v>
      </c>
      <c r="I46" s="1"/>
    </row>
    <row r="47" spans="1:9" x14ac:dyDescent="0.75">
      <c r="A47">
        <v>3047.18</v>
      </c>
      <c r="C47" t="s">
        <v>13</v>
      </c>
      <c r="D47" t="s">
        <v>34</v>
      </c>
      <c r="E47">
        <v>4</v>
      </c>
      <c r="F47" s="1">
        <v>622.39</v>
      </c>
      <c r="G47" s="1">
        <f t="shared" si="2"/>
        <v>2489.56</v>
      </c>
      <c r="H47" s="3">
        <f>SUM(G45:G47)</f>
        <v>4854.6399999999994</v>
      </c>
      <c r="I47" s="1">
        <f>H47*1.0675</f>
        <v>5182.328199999999</v>
      </c>
    </row>
    <row r="48" spans="1:9" x14ac:dyDescent="0.75">
      <c r="D48" t="s">
        <v>26</v>
      </c>
      <c r="E48" s="4">
        <f>SUM(E46:E47)</f>
        <v>8</v>
      </c>
      <c r="F48" s="1"/>
      <c r="G48" s="1"/>
      <c r="I48" s="1"/>
    </row>
    <row r="49" spans="1:9" x14ac:dyDescent="0.75">
      <c r="A49" s="2"/>
      <c r="F49" s="1"/>
      <c r="G49" s="1"/>
      <c r="I49" s="1"/>
    </row>
    <row r="50" spans="1:9" x14ac:dyDescent="0.75">
      <c r="A50">
        <v>3047.19</v>
      </c>
      <c r="B50" s="2">
        <v>45210</v>
      </c>
      <c r="C50" t="s">
        <v>13</v>
      </c>
      <c r="D50" t="s">
        <v>35</v>
      </c>
      <c r="E50">
        <v>1</v>
      </c>
      <c r="F50" s="1">
        <v>1341.91</v>
      </c>
      <c r="G50" s="1">
        <f t="shared" si="2"/>
        <v>1341.91</v>
      </c>
      <c r="I50" s="1"/>
    </row>
    <row r="51" spans="1:9" x14ac:dyDescent="0.75">
      <c r="D51" t="s">
        <v>36</v>
      </c>
      <c r="E51">
        <v>1</v>
      </c>
      <c r="F51" s="1">
        <v>1523.03</v>
      </c>
      <c r="G51" s="1">
        <f t="shared" si="2"/>
        <v>1523.03</v>
      </c>
      <c r="I51" s="1"/>
    </row>
    <row r="52" spans="1:9" x14ac:dyDescent="0.75">
      <c r="D52" t="s">
        <v>37</v>
      </c>
      <c r="E52">
        <v>1</v>
      </c>
      <c r="F52" s="1">
        <v>1748.37</v>
      </c>
      <c r="G52" s="1">
        <f t="shared" si="2"/>
        <v>1748.37</v>
      </c>
      <c r="H52" s="3">
        <f>SUM(G50:G52)</f>
        <v>4613.3099999999995</v>
      </c>
      <c r="I52" s="1">
        <f>H52*1.0675</f>
        <v>4924.7084249999989</v>
      </c>
    </row>
    <row r="53" spans="1:9" x14ac:dyDescent="0.75">
      <c r="D53" t="s">
        <v>26</v>
      </c>
      <c r="E53" s="4">
        <f>SUM(E50:E52)</f>
        <v>3</v>
      </c>
      <c r="F53" s="1"/>
      <c r="G53" s="1"/>
      <c r="I53" s="1"/>
    </row>
    <row r="54" spans="1:9" x14ac:dyDescent="0.75">
      <c r="F54" s="1"/>
      <c r="G54" s="1"/>
      <c r="I54" s="1"/>
    </row>
    <row r="55" spans="1:9" x14ac:dyDescent="0.75">
      <c r="D55" t="s">
        <v>38</v>
      </c>
      <c r="E55" s="5">
        <f>E29+E35+E41+E44+E48+E53</f>
        <v>45</v>
      </c>
      <c r="F55" s="1"/>
      <c r="G55" s="1"/>
      <c r="I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Mattern</dc:creator>
  <cp:lastModifiedBy>Angela Mattern</cp:lastModifiedBy>
  <dcterms:created xsi:type="dcterms:W3CDTF">2024-08-01T14:27:51Z</dcterms:created>
  <dcterms:modified xsi:type="dcterms:W3CDTF">2024-08-01T14:29:25Z</dcterms:modified>
</cp:coreProperties>
</file>